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en\BPK\Baubewilligung\Merkblaetter\"/>
    </mc:Choice>
  </mc:AlternateContent>
  <bookViews>
    <workbookView xWindow="0" yWindow="0" windowWidth="28800" windowHeight="13500"/>
  </bookViews>
  <sheets>
    <sheet name="Loading Unite (LU)" sheetId="4" r:id="rId1"/>
    <sheet name="Schema" sheetId="2" r:id="rId2"/>
  </sheets>
  <definedNames>
    <definedName name="_xlnm.Print_Area" localSheetId="0">'Loading Unite (LU)'!$A$1:$P$61</definedName>
  </definedNames>
  <calcPr calcId="162913"/>
</workbook>
</file>

<file path=xl/calcChain.xml><?xml version="1.0" encoding="utf-8"?>
<calcChain xmlns="http://schemas.openxmlformats.org/spreadsheetml/2006/main">
  <c r="N22" i="4" l="1"/>
  <c r="M31" i="4"/>
  <c r="M28" i="4"/>
  <c r="P38" i="4" l="1"/>
  <c r="O45" i="4" s="1"/>
  <c r="O46" i="4" s="1"/>
  <c r="M35" i="4"/>
  <c r="O35" i="4" s="1"/>
  <c r="M34" i="4"/>
  <c r="O34" i="4" s="1"/>
  <c r="M33" i="4"/>
  <c r="M26" i="4"/>
  <c r="O26" i="4" s="1"/>
  <c r="N24" i="4"/>
  <c r="M23" i="4"/>
  <c r="N23" i="4"/>
  <c r="M24" i="4"/>
  <c r="M25" i="4"/>
  <c r="O25" i="4" s="1"/>
  <c r="O23" i="4" l="1"/>
  <c r="O24" i="4"/>
  <c r="N33" i="4"/>
  <c r="O33" i="4" s="1"/>
  <c r="M32" i="4"/>
  <c r="N32" i="4"/>
  <c r="N31" i="4"/>
  <c r="O31" i="4" s="1"/>
  <c r="M30" i="4"/>
  <c r="O30" i="4" s="1"/>
  <c r="M29" i="4"/>
  <c r="O29" i="4" s="1"/>
  <c r="N28" i="4"/>
  <c r="O28" i="4" s="1"/>
  <c r="M27" i="4"/>
  <c r="O27" i="4" s="1"/>
  <c r="M22" i="4"/>
  <c r="O22" i="4" s="1"/>
  <c r="O32" i="4" l="1"/>
  <c r="O38" i="4" s="1"/>
  <c r="M38" i="4"/>
  <c r="N40" i="4"/>
  <c r="N38" i="4"/>
  <c r="M40" i="4"/>
  <c r="G40" i="4" l="1"/>
  <c r="O40" i="4"/>
  <c r="G42" i="4"/>
</calcChain>
</file>

<file path=xl/sharedStrings.xml><?xml version="1.0" encoding="utf-8"?>
<sst xmlns="http://schemas.openxmlformats.org/spreadsheetml/2006/main" count="88" uniqueCount="77">
  <si>
    <t>Verwendungszweck: Anschlüsse 1/2"</t>
  </si>
  <si>
    <t>Bidet</t>
  </si>
  <si>
    <t>l/s</t>
  </si>
  <si>
    <t>l/min</t>
  </si>
  <si>
    <t>Baugesuch-Nr.</t>
  </si>
  <si>
    <t xml:space="preserve">Tel. </t>
  </si>
  <si>
    <t>Volumen-strom</t>
  </si>
  <si>
    <t>UG</t>
  </si>
  <si>
    <t>EG</t>
  </si>
  <si>
    <t>DG</t>
  </si>
  <si>
    <t>Stk.</t>
  </si>
  <si>
    <t>Entnahmearmatur (für Balkon und Terrasse)</t>
  </si>
  <si>
    <t>Haushaltgeschirrspülmaschine</t>
  </si>
  <si>
    <t>Dusche</t>
  </si>
  <si>
    <t>Badewanne</t>
  </si>
  <si>
    <t>Feuerlöschposten</t>
  </si>
  <si>
    <t>Sprinkleranlage (bewilligungspflichtig)</t>
  </si>
  <si>
    <t>Spitzenvolumenstrom der Zuleitung</t>
  </si>
  <si>
    <t>Sachbearbeiter / Unternehmen</t>
  </si>
  <si>
    <t>Ort, Datum</t>
  </si>
  <si>
    <t>Unterschrift</t>
  </si>
  <si>
    <t>KW</t>
  </si>
  <si>
    <t>WW</t>
  </si>
  <si>
    <t>WC-Spülkasten</t>
  </si>
  <si>
    <t xml:space="preserve">Waschtisch / Handwaschbecken </t>
  </si>
  <si>
    <t>Waschrinne / Coiffeurbrause</t>
  </si>
  <si>
    <t>Haushaltwaschautomat</t>
  </si>
  <si>
    <t>1.
OG</t>
  </si>
  <si>
    <t>2.
OG</t>
  </si>
  <si>
    <t>3.
OG</t>
  </si>
  <si>
    <t>4.
OG</t>
  </si>
  <si>
    <t>Spez
Inst.</t>
  </si>
  <si>
    <t>Getränkeautomat</t>
  </si>
  <si>
    <t>LU</t>
  </si>
  <si>
    <t>Total Belastungswerte für kalt und warm (LU)</t>
  </si>
  <si>
    <t>Urinoir-Spülung automatisch</t>
  </si>
  <si>
    <t>Schemaplan Wasser</t>
  </si>
  <si>
    <t>3. Obergeschoss</t>
  </si>
  <si>
    <t>2. Obergeschoss</t>
  </si>
  <si>
    <t>1. Obergeschoss</t>
  </si>
  <si>
    <t>Erdgeschoss</t>
  </si>
  <si>
    <t>Untergeschoss</t>
  </si>
  <si>
    <t xml:space="preserve">Angaben von LU </t>
  </si>
  <si>
    <t>Bestehend:</t>
  </si>
  <si>
    <t>Grösster einzel LU</t>
  </si>
  <si>
    <t>Bauobjekt:</t>
  </si>
  <si>
    <t>Projektverfasser:</t>
  </si>
  <si>
    <t>Installateurfirma:</t>
  </si>
  <si>
    <t>Bauvorhaben:</t>
  </si>
  <si>
    <t>Neu:</t>
  </si>
  <si>
    <t>Eingabe von Loading Unit (LU)</t>
  </si>
  <si>
    <t>BW</t>
  </si>
  <si>
    <t>Formular und Druckzonenplan zum download unter Online-Schalter www.stallikon.ch</t>
  </si>
  <si>
    <t>Spülbecken, Ausgussbecken</t>
  </si>
  <si>
    <t>Waschtrog, Stand- und Wandausguss</t>
  </si>
  <si>
    <t>KW = Kaltwasser
WW = Warmwasser</t>
  </si>
  <si>
    <t xml:space="preserve">Entnahmearmatur Garten und Garage </t>
  </si>
  <si>
    <t>Tot</t>
  </si>
  <si>
    <t>Druckbedingungen</t>
  </si>
  <si>
    <t xml:space="preserve">max. </t>
  </si>
  <si>
    <t>kPa (5.0 bar)</t>
  </si>
  <si>
    <t>Ruhedruck p  an der Entnahmestelle</t>
  </si>
  <si>
    <t>Ruhedruck p  bei Garten- und Gartenentnahmestellen</t>
  </si>
  <si>
    <t>sowie Bewässerungsanlagen</t>
  </si>
  <si>
    <t>kPa (10.0 bar)</t>
  </si>
  <si>
    <t>kPa (1.0 bar)</t>
  </si>
  <si>
    <t>Mindestfliessdruck p        an der Entnahmestelle</t>
  </si>
  <si>
    <t>Regenwassernutzung 
müssen separat geregelt/bewilligt werden</t>
  </si>
  <si>
    <t>Spezialinstallationen</t>
  </si>
  <si>
    <r>
      <t xml:space="preserve">Diagramm 1 </t>
    </r>
    <r>
      <rPr>
        <sz val="8"/>
        <rFont val="Arial"/>
        <family val="2"/>
      </rPr>
      <t>(W3 2013 S 21)</t>
    </r>
  </si>
  <si>
    <r>
      <t xml:space="preserve">l/s </t>
    </r>
    <r>
      <rPr>
        <vertAlign val="subscript"/>
        <sz val="9"/>
        <rFont val="Arial"/>
        <family val="2"/>
      </rPr>
      <t>max.</t>
    </r>
  </si>
  <si>
    <t>Summendurchfluss Qt (=LU*0.1l/s)</t>
  </si>
  <si>
    <t>Funktionsgleichung Summendurchfluss:</t>
  </si>
  <si>
    <t>0.5  -   15 l/s: Qd = Qt^0.257*0.598</t>
  </si>
  <si>
    <t>Total:</t>
  </si>
  <si>
    <t>0.3 - 300 l/s: Qd = Qt^0.353*0.459</t>
  </si>
  <si>
    <t>(Eingabe mit Sanitärschema 2-fach)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</si>
</sst>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b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mediumGray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textRotation="90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24" xfId="0" applyFont="1" applyFill="1" applyBorder="1" applyAlignment="1" applyProtection="1">
      <alignment horizontal="center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wrapText="1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/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9" fontId="11" fillId="0" borderId="0" xfId="0" applyNumberFormat="1" applyFont="1" applyAlignment="1" applyProtection="1"/>
    <xf numFmtId="49" fontId="11" fillId="0" borderId="0" xfId="0" applyNumberFormat="1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wrapText="1"/>
    </xf>
    <xf numFmtId="0" fontId="4" fillId="0" borderId="0" xfId="0" applyFont="1" applyAlignment="1" applyProtection="1">
      <alignment horizontal="left" vertical="center"/>
    </xf>
    <xf numFmtId="0" fontId="4" fillId="3" borderId="70" xfId="0" applyFont="1" applyFill="1" applyBorder="1" applyAlignment="1" applyProtection="1">
      <alignment horizontal="right" vertical="center"/>
    </xf>
    <xf numFmtId="0" fontId="1" fillId="0" borderId="70" xfId="0" applyFont="1" applyBorder="1" applyAlignment="1" applyProtection="1">
      <alignment horizontal="right" vertical="center"/>
    </xf>
    <xf numFmtId="0" fontId="0" fillId="0" borderId="7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2" fillId="0" borderId="0" xfId="0" applyFont="1" applyAlignment="1" applyProtection="1">
      <alignment horizontal="left" vertical="top" wrapTex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5" fillId="0" borderId="15" xfId="0" quotePrefix="1" applyFont="1" applyFill="1" applyBorder="1" applyAlignment="1" applyProtection="1">
      <alignment horizontal="center" vertical="top" wrapText="1"/>
    </xf>
    <xf numFmtId="0" fontId="2" fillId="0" borderId="45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wrapText="1"/>
    </xf>
    <xf numFmtId="0" fontId="5" fillId="0" borderId="33" xfId="0" quotePrefix="1" applyFont="1" applyFill="1" applyBorder="1" applyAlignment="1" applyProtection="1">
      <alignment horizontal="left" vertical="center"/>
    </xf>
    <xf numFmtId="0" fontId="5" fillId="0" borderId="13" xfId="0" quotePrefix="1" applyFont="1" applyFill="1" applyBorder="1" applyAlignment="1" applyProtection="1">
      <alignment horizontal="left" vertical="center"/>
    </xf>
    <xf numFmtId="0" fontId="4" fillId="0" borderId="14" xfId="0" quotePrefix="1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</xf>
    <xf numFmtId="0" fontId="7" fillId="5" borderId="74" xfId="0" applyFont="1" applyFill="1" applyBorder="1" applyAlignment="1" applyProtection="1">
      <alignment horizontal="center" vertical="center"/>
    </xf>
    <xf numFmtId="0" fontId="7" fillId="5" borderId="77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4" fillId="5" borderId="78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</xf>
    <xf numFmtId="0" fontId="4" fillId="5" borderId="74" xfId="0" applyFont="1" applyFill="1" applyBorder="1" applyAlignment="1" applyProtection="1">
      <alignment horizontal="center" vertical="center"/>
    </xf>
    <xf numFmtId="0" fontId="4" fillId="5" borderId="75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vertical="center"/>
    </xf>
    <xf numFmtId="0" fontId="4" fillId="0" borderId="75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vertical="center"/>
    </xf>
    <xf numFmtId="0" fontId="4" fillId="5" borderId="76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5" borderId="7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1" fontId="5" fillId="0" borderId="33" xfId="0" applyNumberFormat="1" applyFont="1" applyFill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quotePrefix="1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 vertical="center"/>
    </xf>
    <xf numFmtId="1" fontId="5" fillId="0" borderId="0" xfId="0" applyNumberFormat="1" applyFont="1" applyFill="1" applyAlignment="1" applyProtection="1">
      <alignment horizontal="center" vertical="center"/>
    </xf>
    <xf numFmtId="2" fontId="8" fillId="0" borderId="88" xfId="0" applyNumberFormat="1" applyFont="1" applyFill="1" applyBorder="1" applyAlignment="1" applyProtection="1">
      <alignment horizontal="right" vertical="center"/>
    </xf>
    <xf numFmtId="2" fontId="5" fillId="0" borderId="46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4" fillId="0" borderId="46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/>
    <xf numFmtId="0" fontId="1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quotePrefix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1" fillId="0" borderId="0" xfId="0" applyFont="1" applyAlignment="1" applyProtection="1"/>
    <xf numFmtId="0" fontId="1" fillId="0" borderId="1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2" fontId="5" fillId="2" borderId="46" xfId="0" applyNumberFormat="1" applyFont="1" applyFill="1" applyBorder="1" applyAlignment="1" applyProtection="1">
      <alignment horizontal="right" vertical="center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top" wrapText="1"/>
    </xf>
    <xf numFmtId="0" fontId="0" fillId="0" borderId="0" xfId="0" applyAlignment="1" applyProtection="1"/>
    <xf numFmtId="0" fontId="4" fillId="0" borderId="0" xfId="0" applyFont="1" applyBorder="1" applyAlignment="1" applyProtection="1">
      <alignment horizontal="right" vertical="center"/>
    </xf>
    <xf numFmtId="0" fontId="5" fillId="0" borderId="14" xfId="0" quotePrefix="1" applyFont="1" applyFill="1" applyBorder="1" applyAlignment="1" applyProtection="1">
      <alignment horizontal="center" vertical="top" wrapText="1"/>
    </xf>
    <xf numFmtId="0" fontId="6" fillId="0" borderId="48" xfId="0" applyFont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49" fontId="4" fillId="4" borderId="5" xfId="0" quotePrefix="1" applyNumberFormat="1" applyFont="1" applyFill="1" applyBorder="1" applyAlignment="1" applyProtection="1">
      <alignment horizontal="center" vertical="center"/>
      <protection locked="0"/>
    </xf>
    <xf numFmtId="49" fontId="4" fillId="4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vertical="center" wrapText="1"/>
    </xf>
    <xf numFmtId="0" fontId="14" fillId="0" borderId="6" xfId="0" applyFont="1" applyBorder="1" applyAlignment="1" applyProtection="1">
      <alignment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 vertical="center" wrapText="1"/>
    </xf>
    <xf numFmtId="1" fontId="4" fillId="0" borderId="33" xfId="0" applyNumberFormat="1" applyFont="1" applyFill="1" applyBorder="1" applyAlignment="1" applyProtection="1">
      <alignment horizontal="center" vertical="center"/>
    </xf>
    <xf numFmtId="0" fontId="6" fillId="0" borderId="35" xfId="0" applyFont="1" applyBorder="1" applyProtection="1"/>
    <xf numFmtId="0" fontId="5" fillId="0" borderId="0" xfId="0" quotePrefix="1" applyFont="1" applyAlignment="1" applyProtection="1">
      <alignment horizontal="left" vertical="center"/>
    </xf>
    <xf numFmtId="1" fontId="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10" fillId="0" borderId="64" xfId="0" applyFont="1" applyBorder="1" applyAlignment="1">
      <alignment horizontal="center" vertical="center" textRotation="90"/>
    </xf>
    <xf numFmtId="0" fontId="10" fillId="0" borderId="65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0" fillId="0" borderId="47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219808</xdr:colOff>
      <xdr:row>49</xdr:row>
      <xdr:rowOff>51287</xdr:rowOff>
    </xdr:from>
    <xdr:ext cx="139211" cy="180755"/>
    <xdr:sp macro="" textlink="">
      <xdr:nvSpPr>
        <xdr:cNvPr id="2" name="Textfeld 1"/>
        <xdr:cNvSpPr txBox="1"/>
      </xdr:nvSpPr>
      <xdr:spPr>
        <a:xfrm>
          <a:off x="2403231" y="6923941"/>
          <a:ext cx="139211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600">
              <a:latin typeface="Arial" panose="020B0604020202020204" pitchFamily="34" charset="0"/>
              <a:cs typeface="Arial" panose="020B0604020202020204" pitchFamily="34" charset="0"/>
            </a:rPr>
            <a:t>R</a:t>
          </a:r>
        </a:p>
      </xdr:txBody>
    </xdr:sp>
    <xdr:clientData/>
  </xdr:oneCellAnchor>
  <xdr:oneCellAnchor>
    <xdr:from>
      <xdr:col>2</xdr:col>
      <xdr:colOff>219808</xdr:colOff>
      <xdr:row>51</xdr:row>
      <xdr:rowOff>51287</xdr:rowOff>
    </xdr:from>
    <xdr:ext cx="139211" cy="180755"/>
    <xdr:sp macro="" textlink="">
      <xdr:nvSpPr>
        <xdr:cNvPr id="3" name="Textfeld 2"/>
        <xdr:cNvSpPr txBox="1"/>
      </xdr:nvSpPr>
      <xdr:spPr>
        <a:xfrm>
          <a:off x="2403231" y="6923941"/>
          <a:ext cx="139211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600">
              <a:latin typeface="Arial" panose="020B0604020202020204" pitchFamily="34" charset="0"/>
              <a:cs typeface="Arial" panose="020B0604020202020204" pitchFamily="34" charset="0"/>
            </a:rPr>
            <a:t>R</a:t>
          </a:r>
        </a:p>
      </xdr:txBody>
    </xdr:sp>
    <xdr:clientData/>
  </xdr:oneCellAnchor>
  <xdr:oneCellAnchor>
    <xdr:from>
      <xdr:col>4</xdr:col>
      <xdr:colOff>29309</xdr:colOff>
      <xdr:row>54</xdr:row>
      <xdr:rowOff>51287</xdr:rowOff>
    </xdr:from>
    <xdr:ext cx="432288" cy="180755"/>
    <xdr:sp macro="" textlink="">
      <xdr:nvSpPr>
        <xdr:cNvPr id="4" name="Textfeld 3"/>
        <xdr:cNvSpPr txBox="1"/>
      </xdr:nvSpPr>
      <xdr:spPr>
        <a:xfrm>
          <a:off x="2784232" y="7693268"/>
          <a:ext cx="432288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600">
              <a:latin typeface="Arial" panose="020B0604020202020204" pitchFamily="34" charset="0"/>
              <a:cs typeface="Arial" panose="020B0604020202020204" pitchFamily="34" charset="0"/>
            </a:rPr>
            <a:t>miniFl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15</xdr:col>
      <xdr:colOff>85726</xdr:colOff>
      <xdr:row>5</xdr:row>
      <xdr:rowOff>118325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115050" cy="8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view="pageLayout" topLeftCell="A34" zoomScale="125" zoomScaleNormal="100" zoomScalePageLayoutView="125" workbookViewId="0">
      <selection activeCell="K37" sqref="K37"/>
    </sheetView>
  </sheetViews>
  <sheetFormatPr baseColWidth="10" defaultColWidth="11.28515625" defaultRowHeight="12" x14ac:dyDescent="0.2"/>
  <cols>
    <col min="1" max="1" width="25.28515625" style="2" customWidth="1"/>
    <col min="2" max="2" width="5.140625" style="2" customWidth="1"/>
    <col min="3" max="4" width="4" style="2" customWidth="1"/>
    <col min="5" max="5" width="4.7109375" style="2" bestFit="1" customWidth="1"/>
    <col min="6" max="8" width="3.28515625" style="2" customWidth="1"/>
    <col min="9" max="9" width="3.140625" style="2" customWidth="1"/>
    <col min="10" max="12" width="3.28515625" style="2" customWidth="1"/>
    <col min="13" max="16" width="6" style="2" customWidth="1"/>
    <col min="17" max="17" width="4.85546875" style="2" bestFit="1" customWidth="1"/>
    <col min="18" max="70" width="1.7109375" style="2" customWidth="1"/>
    <col min="71" max="16384" width="11.28515625" style="2"/>
  </cols>
  <sheetData>
    <row r="1" spans="1:17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0"/>
    </row>
    <row r="2" spans="1:17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0"/>
    </row>
    <row r="3" spans="1:17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0"/>
    </row>
    <row r="4" spans="1:17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0"/>
    </row>
    <row r="5" spans="1:17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0"/>
    </row>
    <row r="6" spans="1:17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0"/>
    </row>
    <row r="7" spans="1:17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0"/>
    </row>
    <row r="8" spans="1:17" ht="18" x14ac:dyDescent="0.2">
      <c r="A8" s="35" t="s">
        <v>50</v>
      </c>
      <c r="B8" s="36"/>
      <c r="C8" s="37"/>
      <c r="D8" s="37"/>
      <c r="E8" s="37"/>
      <c r="F8" s="37"/>
      <c r="G8" s="37"/>
      <c r="H8" s="37"/>
      <c r="I8" s="37"/>
      <c r="J8" s="183" t="s">
        <v>4</v>
      </c>
      <c r="K8" s="183"/>
      <c r="L8" s="183"/>
      <c r="M8" s="183"/>
      <c r="N8" s="191"/>
      <c r="O8" s="192"/>
      <c r="P8" s="193"/>
      <c r="Q8" s="29"/>
    </row>
    <row r="9" spans="1:17" x14ac:dyDescent="0.2">
      <c r="A9" s="38" t="s">
        <v>76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8"/>
      <c r="O9" s="38"/>
      <c r="P9" s="38"/>
      <c r="Q9" s="30"/>
    </row>
    <row r="10" spans="1:17" x14ac:dyDescent="0.2">
      <c r="A10" s="39" t="s">
        <v>52</v>
      </c>
      <c r="B10" s="38"/>
      <c r="C10" s="37"/>
      <c r="D10" s="37"/>
      <c r="E10" s="37"/>
      <c r="F10" s="37"/>
      <c r="G10" s="37"/>
      <c r="H10" s="37"/>
      <c r="I10" s="37"/>
      <c r="J10" s="34"/>
      <c r="K10" s="34"/>
      <c r="L10" s="34"/>
      <c r="M10" s="34"/>
      <c r="N10" s="34"/>
      <c r="O10" s="34"/>
      <c r="P10" s="34"/>
      <c r="Q10" s="30"/>
    </row>
    <row r="11" spans="1:17" s="27" customFormat="1" x14ac:dyDescent="0.2">
      <c r="A11" s="40"/>
      <c r="B11" s="41"/>
      <c r="C11" s="42"/>
      <c r="D11" s="42"/>
      <c r="E11" s="42"/>
      <c r="F11" s="42"/>
      <c r="G11" s="42"/>
      <c r="H11" s="42"/>
      <c r="I11" s="42"/>
      <c r="J11" s="43"/>
      <c r="K11" s="43"/>
      <c r="L11" s="43"/>
      <c r="M11" s="44"/>
      <c r="N11" s="45"/>
      <c r="O11" s="45"/>
      <c r="P11" s="42"/>
      <c r="Q11" s="30"/>
    </row>
    <row r="12" spans="1:17" ht="14.65" customHeight="1" x14ac:dyDescent="0.2">
      <c r="A12" s="36" t="s">
        <v>45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46"/>
      <c r="N12" s="34"/>
      <c r="O12" s="34"/>
      <c r="P12" s="37"/>
      <c r="Q12" s="30"/>
    </row>
    <row r="13" spans="1:17" ht="14.65" customHeight="1" x14ac:dyDescent="0.2">
      <c r="A13" s="36" t="s">
        <v>46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28" t="s">
        <v>5</v>
      </c>
      <c r="N13" s="187"/>
      <c r="O13" s="188"/>
      <c r="P13" s="189"/>
      <c r="Q13" s="31"/>
    </row>
    <row r="14" spans="1:17" ht="15" x14ac:dyDescent="0.2">
      <c r="A14" s="36" t="s">
        <v>47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28" t="s">
        <v>5</v>
      </c>
      <c r="N14" s="187"/>
      <c r="O14" s="188"/>
      <c r="P14" s="189"/>
      <c r="Q14" s="31"/>
    </row>
    <row r="15" spans="1:17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0"/>
    </row>
    <row r="16" spans="1:17" ht="15" x14ac:dyDescent="0.2">
      <c r="A16" s="36" t="s">
        <v>48</v>
      </c>
      <c r="B16" s="190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  <c r="Q16" s="30"/>
    </row>
    <row r="17" spans="1:17" ht="15" x14ac:dyDescent="0.2">
      <c r="A17" s="36" t="s">
        <v>42</v>
      </c>
      <c r="B17" s="47" t="s">
        <v>43</v>
      </c>
      <c r="C17" s="37"/>
      <c r="D17" s="22"/>
      <c r="E17" s="48" t="s">
        <v>49</v>
      </c>
      <c r="F17" s="22"/>
      <c r="G17" s="49"/>
      <c r="H17" s="49" t="s">
        <v>74</v>
      </c>
      <c r="I17" s="154"/>
      <c r="J17" s="50"/>
      <c r="K17" s="50"/>
      <c r="L17" s="50"/>
      <c r="M17" s="50"/>
      <c r="N17" s="50"/>
      <c r="O17" s="50"/>
      <c r="P17" s="51"/>
      <c r="Q17" s="26"/>
    </row>
    <row r="18" spans="1:17" s="27" customFormat="1" ht="6" customHeight="1" x14ac:dyDescent="0.2">
      <c r="A18" s="52"/>
      <c r="B18" s="53"/>
      <c r="C18" s="42"/>
      <c r="D18" s="54"/>
      <c r="E18" s="4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26"/>
    </row>
    <row r="19" spans="1:17" ht="18" customHeight="1" thickBot="1" x14ac:dyDescent="0.3">
      <c r="A19" s="36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181" t="s">
        <v>55</v>
      </c>
      <c r="N19" s="182"/>
      <c r="O19" s="182"/>
      <c r="P19" s="56"/>
      <c r="Q19" s="32"/>
    </row>
    <row r="20" spans="1:17" ht="24.75" customHeight="1" thickBot="1" x14ac:dyDescent="0.25">
      <c r="A20" s="57"/>
      <c r="B20" s="58"/>
      <c r="C20" s="184" t="s">
        <v>6</v>
      </c>
      <c r="D20" s="185"/>
      <c r="E20" s="59" t="s">
        <v>51</v>
      </c>
      <c r="F20" s="60" t="s">
        <v>7</v>
      </c>
      <c r="G20" s="61" t="s">
        <v>8</v>
      </c>
      <c r="H20" s="62" t="s">
        <v>27</v>
      </c>
      <c r="I20" s="62" t="s">
        <v>28</v>
      </c>
      <c r="J20" s="62" t="s">
        <v>29</v>
      </c>
      <c r="K20" s="62" t="s">
        <v>30</v>
      </c>
      <c r="L20" s="61" t="s">
        <v>9</v>
      </c>
      <c r="M20" s="63" t="s">
        <v>21</v>
      </c>
      <c r="N20" s="64" t="s">
        <v>22</v>
      </c>
      <c r="O20" s="65"/>
      <c r="P20" s="66" t="s">
        <v>31</v>
      </c>
      <c r="Q20" s="30"/>
    </row>
    <row r="21" spans="1:17" ht="12.75" thickBot="1" x14ac:dyDescent="0.25">
      <c r="A21" s="67" t="s">
        <v>0</v>
      </c>
      <c r="B21" s="68"/>
      <c r="C21" s="69" t="s">
        <v>2</v>
      </c>
      <c r="D21" s="70" t="s">
        <v>3</v>
      </c>
      <c r="E21" s="71" t="s">
        <v>33</v>
      </c>
      <c r="F21" s="196" t="s">
        <v>10</v>
      </c>
      <c r="G21" s="196"/>
      <c r="H21" s="196"/>
      <c r="I21" s="196"/>
      <c r="J21" s="196"/>
      <c r="K21" s="196"/>
      <c r="L21" s="196"/>
      <c r="M21" s="72" t="s">
        <v>33</v>
      </c>
      <c r="N21" s="72" t="s">
        <v>33</v>
      </c>
      <c r="O21" s="73" t="s">
        <v>2</v>
      </c>
      <c r="P21" s="74" t="s">
        <v>2</v>
      </c>
      <c r="Q21" s="33"/>
    </row>
    <row r="22" spans="1:17" x14ac:dyDescent="0.2">
      <c r="A22" s="75" t="s">
        <v>24</v>
      </c>
      <c r="B22" s="76"/>
      <c r="C22" s="77">
        <v>0.1</v>
      </c>
      <c r="D22" s="77">
        <v>6</v>
      </c>
      <c r="E22" s="78">
        <v>1</v>
      </c>
      <c r="F22" s="155"/>
      <c r="G22" s="156"/>
      <c r="H22" s="156"/>
      <c r="I22" s="156"/>
      <c r="J22" s="156"/>
      <c r="K22" s="156"/>
      <c r="L22" s="156"/>
      <c r="M22" s="79">
        <f>SUM(F22:L22)</f>
        <v>0</v>
      </c>
      <c r="N22" s="80">
        <f>SUM(F22:L22)</f>
        <v>0</v>
      </c>
      <c r="O22" s="5">
        <f>SUM(M22:N22)*0.1</f>
        <v>0</v>
      </c>
      <c r="P22" s="172"/>
      <c r="Q22" s="24"/>
    </row>
    <row r="23" spans="1:17" x14ac:dyDescent="0.2">
      <c r="A23" s="81" t="s">
        <v>25</v>
      </c>
      <c r="B23" s="82"/>
      <c r="C23" s="83">
        <v>0.1</v>
      </c>
      <c r="D23" s="83">
        <v>6</v>
      </c>
      <c r="E23" s="84">
        <v>1</v>
      </c>
      <c r="F23" s="157"/>
      <c r="G23" s="158"/>
      <c r="H23" s="158"/>
      <c r="I23" s="158"/>
      <c r="J23" s="158"/>
      <c r="K23" s="158"/>
      <c r="L23" s="158"/>
      <c r="M23" s="85">
        <f t="shared" ref="M23:M27" si="0">SUM(F23:L23)</f>
        <v>0</v>
      </c>
      <c r="N23" s="86">
        <f t="shared" ref="N23" si="1">SUM(F23:L23)</f>
        <v>0</v>
      </c>
      <c r="O23" s="5">
        <f t="shared" ref="O23:O35" si="2">SUM(M23:N23)*0.1</f>
        <v>0</v>
      </c>
      <c r="P23" s="173"/>
      <c r="Q23" s="24"/>
    </row>
    <row r="24" spans="1:17" x14ac:dyDescent="0.2">
      <c r="A24" s="81" t="s">
        <v>1</v>
      </c>
      <c r="B24" s="87"/>
      <c r="C24" s="83">
        <v>0.1</v>
      </c>
      <c r="D24" s="28">
        <v>6</v>
      </c>
      <c r="E24" s="88">
        <v>1</v>
      </c>
      <c r="F24" s="157"/>
      <c r="G24" s="158"/>
      <c r="H24" s="158"/>
      <c r="I24" s="158"/>
      <c r="J24" s="158"/>
      <c r="K24" s="158"/>
      <c r="L24" s="158"/>
      <c r="M24" s="85">
        <f t="shared" si="0"/>
        <v>0</v>
      </c>
      <c r="N24" s="89">
        <f>SUM(F24:L24)</f>
        <v>0</v>
      </c>
      <c r="O24" s="5">
        <f t="shared" si="2"/>
        <v>0</v>
      </c>
      <c r="P24" s="173"/>
      <c r="Q24" s="24"/>
    </row>
    <row r="25" spans="1:17" x14ac:dyDescent="0.2">
      <c r="A25" s="90" t="s">
        <v>23</v>
      </c>
      <c r="B25" s="91"/>
      <c r="C25" s="83">
        <v>0.1</v>
      </c>
      <c r="D25" s="83">
        <v>6</v>
      </c>
      <c r="E25" s="92">
        <v>1</v>
      </c>
      <c r="F25" s="157"/>
      <c r="G25" s="158"/>
      <c r="H25" s="158"/>
      <c r="I25" s="158"/>
      <c r="J25" s="158"/>
      <c r="K25" s="158"/>
      <c r="L25" s="158"/>
      <c r="M25" s="85">
        <f t="shared" si="0"/>
        <v>0</v>
      </c>
      <c r="N25" s="93"/>
      <c r="O25" s="5">
        <f t="shared" si="2"/>
        <v>0</v>
      </c>
      <c r="P25" s="173"/>
      <c r="Q25" s="24"/>
    </row>
    <row r="26" spans="1:17" x14ac:dyDescent="0.2">
      <c r="A26" s="75" t="s">
        <v>12</v>
      </c>
      <c r="B26" s="91"/>
      <c r="C26" s="83">
        <v>0.1</v>
      </c>
      <c r="D26" s="28">
        <v>6</v>
      </c>
      <c r="E26" s="84">
        <v>1</v>
      </c>
      <c r="F26" s="159"/>
      <c r="G26" s="160"/>
      <c r="H26" s="160"/>
      <c r="I26" s="160"/>
      <c r="J26" s="160"/>
      <c r="K26" s="160"/>
      <c r="L26" s="160"/>
      <c r="M26" s="85">
        <f>SUM(F26:L26)</f>
        <v>0</v>
      </c>
      <c r="N26" s="94"/>
      <c r="O26" s="5">
        <f t="shared" si="2"/>
        <v>0</v>
      </c>
      <c r="P26" s="173"/>
      <c r="Q26" s="24"/>
    </row>
    <row r="27" spans="1:17" ht="12.75" thickBot="1" x14ac:dyDescent="0.25">
      <c r="A27" s="95" t="s">
        <v>32</v>
      </c>
      <c r="B27" s="96"/>
      <c r="C27" s="97">
        <v>0.1</v>
      </c>
      <c r="D27" s="98">
        <v>6</v>
      </c>
      <c r="E27" s="99">
        <v>1</v>
      </c>
      <c r="F27" s="161"/>
      <c r="G27" s="162"/>
      <c r="H27" s="162"/>
      <c r="I27" s="162"/>
      <c r="J27" s="162"/>
      <c r="K27" s="162"/>
      <c r="L27" s="162"/>
      <c r="M27" s="100">
        <f t="shared" si="0"/>
        <v>0</v>
      </c>
      <c r="N27" s="101"/>
      <c r="O27" s="4">
        <f t="shared" si="2"/>
        <v>0</v>
      </c>
      <c r="P27" s="174"/>
      <c r="Q27" s="24"/>
    </row>
    <row r="28" spans="1:17" x14ac:dyDescent="0.2">
      <c r="A28" s="102" t="s">
        <v>53</v>
      </c>
      <c r="B28" s="103"/>
      <c r="C28" s="104">
        <v>0.2</v>
      </c>
      <c r="D28" s="104">
        <v>12</v>
      </c>
      <c r="E28" s="105">
        <v>2</v>
      </c>
      <c r="F28" s="163"/>
      <c r="G28" s="164"/>
      <c r="H28" s="164"/>
      <c r="I28" s="164"/>
      <c r="J28" s="164"/>
      <c r="K28" s="164"/>
      <c r="L28" s="164"/>
      <c r="M28" s="106">
        <f>SUM(F28:L28)*E28</f>
        <v>0</v>
      </c>
      <c r="N28" s="86">
        <f>SUM(F28:L28)*E28</f>
        <v>0</v>
      </c>
      <c r="O28" s="5">
        <f t="shared" si="2"/>
        <v>0</v>
      </c>
      <c r="P28" s="175"/>
      <c r="Q28" s="24"/>
    </row>
    <row r="29" spans="1:17" x14ac:dyDescent="0.2">
      <c r="A29" s="90" t="s">
        <v>11</v>
      </c>
      <c r="B29" s="91"/>
      <c r="C29" s="83">
        <v>0.2</v>
      </c>
      <c r="D29" s="83">
        <v>12</v>
      </c>
      <c r="E29" s="84">
        <v>2</v>
      </c>
      <c r="F29" s="157"/>
      <c r="G29" s="158"/>
      <c r="H29" s="158"/>
      <c r="I29" s="158"/>
      <c r="J29" s="158"/>
      <c r="K29" s="158"/>
      <c r="L29" s="158"/>
      <c r="M29" s="107">
        <f t="shared" ref="M29:M30" si="3">SUM(F29:L29)*E29</f>
        <v>0</v>
      </c>
      <c r="N29" s="108"/>
      <c r="O29" s="5">
        <f t="shared" si="2"/>
        <v>0</v>
      </c>
      <c r="P29" s="173"/>
      <c r="Q29" s="24"/>
    </row>
    <row r="30" spans="1:17" x14ac:dyDescent="0.2">
      <c r="A30" s="90" t="s">
        <v>26</v>
      </c>
      <c r="B30" s="87"/>
      <c r="C30" s="83">
        <v>0.2</v>
      </c>
      <c r="D30" s="83">
        <v>12</v>
      </c>
      <c r="E30" s="84">
        <v>2</v>
      </c>
      <c r="F30" s="157"/>
      <c r="G30" s="158"/>
      <c r="H30" s="158"/>
      <c r="I30" s="158"/>
      <c r="J30" s="158"/>
      <c r="K30" s="158"/>
      <c r="L30" s="158"/>
      <c r="M30" s="107">
        <f t="shared" si="3"/>
        <v>0</v>
      </c>
      <c r="N30" s="109"/>
      <c r="O30" s="5">
        <f t="shared" si="2"/>
        <v>0</v>
      </c>
      <c r="P30" s="173"/>
      <c r="Q30" s="24"/>
    </row>
    <row r="31" spans="1:17" x14ac:dyDescent="0.2">
      <c r="A31" s="90" t="s">
        <v>54</v>
      </c>
      <c r="B31" s="91"/>
      <c r="C31" s="83">
        <v>0.2</v>
      </c>
      <c r="D31" s="83">
        <v>12</v>
      </c>
      <c r="E31" s="84">
        <v>2</v>
      </c>
      <c r="F31" s="157"/>
      <c r="G31" s="158"/>
      <c r="H31" s="158"/>
      <c r="I31" s="158"/>
      <c r="J31" s="158"/>
      <c r="K31" s="158"/>
      <c r="L31" s="165"/>
      <c r="M31" s="107">
        <f>SUM(F31:L31)*E31</f>
        <v>0</v>
      </c>
      <c r="N31" s="110">
        <f>SUM(F31:L31)*E31</f>
        <v>0</v>
      </c>
      <c r="O31" s="5">
        <f t="shared" si="2"/>
        <v>0</v>
      </c>
      <c r="P31" s="173"/>
      <c r="Q31" s="24"/>
    </row>
    <row r="32" spans="1:17" ht="12.75" thickBot="1" x14ac:dyDescent="0.25">
      <c r="A32" s="95" t="s">
        <v>13</v>
      </c>
      <c r="B32" s="111"/>
      <c r="C32" s="98">
        <v>0.2</v>
      </c>
      <c r="D32" s="98">
        <v>12</v>
      </c>
      <c r="E32" s="112">
        <v>2</v>
      </c>
      <c r="F32" s="161"/>
      <c r="G32" s="162"/>
      <c r="H32" s="162"/>
      <c r="I32" s="162"/>
      <c r="J32" s="162"/>
      <c r="K32" s="162"/>
      <c r="L32" s="162"/>
      <c r="M32" s="100">
        <f>SUM(F32:L32)*E32</f>
        <v>0</v>
      </c>
      <c r="N32" s="113">
        <f>SUM(F32:L32)*E32</f>
        <v>0</v>
      </c>
      <c r="O32" s="4">
        <f t="shared" si="2"/>
        <v>0</v>
      </c>
      <c r="P32" s="174"/>
      <c r="Q32" s="24"/>
    </row>
    <row r="33" spans="1:17" x14ac:dyDescent="0.2">
      <c r="A33" s="114" t="s">
        <v>14</v>
      </c>
      <c r="B33" s="76"/>
      <c r="C33" s="77">
        <v>0.3</v>
      </c>
      <c r="D33" s="77">
        <v>18</v>
      </c>
      <c r="E33" s="78">
        <v>3</v>
      </c>
      <c r="F33" s="166"/>
      <c r="G33" s="167"/>
      <c r="H33" s="167"/>
      <c r="I33" s="167"/>
      <c r="J33" s="167"/>
      <c r="K33" s="167"/>
      <c r="L33" s="167"/>
      <c r="M33" s="106">
        <f>SUM(F33:L33)*$E33</f>
        <v>0</v>
      </c>
      <c r="N33" s="115">
        <f>SUM(F33:L33)*$E33</f>
        <v>0</v>
      </c>
      <c r="O33" s="5">
        <f t="shared" si="2"/>
        <v>0</v>
      </c>
      <c r="P33" s="175"/>
      <c r="Q33" s="24"/>
    </row>
    <row r="34" spans="1:17" ht="12.75" thickBot="1" x14ac:dyDescent="0.25">
      <c r="A34" s="95" t="s">
        <v>35</v>
      </c>
      <c r="B34" s="116"/>
      <c r="C34" s="98">
        <v>0.3</v>
      </c>
      <c r="D34" s="98">
        <v>18</v>
      </c>
      <c r="E34" s="112">
        <v>3</v>
      </c>
      <c r="F34" s="161"/>
      <c r="G34" s="162"/>
      <c r="H34" s="162"/>
      <c r="I34" s="162"/>
      <c r="J34" s="162"/>
      <c r="K34" s="162"/>
      <c r="L34" s="162"/>
      <c r="M34" s="100">
        <f>SUM(F34:L34)*E34</f>
        <v>0</v>
      </c>
      <c r="N34" s="117"/>
      <c r="O34" s="4">
        <f t="shared" si="2"/>
        <v>0</v>
      </c>
      <c r="P34" s="174"/>
      <c r="Q34" s="24"/>
    </row>
    <row r="35" spans="1:17" ht="12.75" thickBot="1" x14ac:dyDescent="0.25">
      <c r="A35" s="114" t="s">
        <v>56</v>
      </c>
      <c r="B35" s="118"/>
      <c r="C35" s="77">
        <v>0.5</v>
      </c>
      <c r="D35" s="77">
        <v>30</v>
      </c>
      <c r="E35" s="78">
        <v>5</v>
      </c>
      <c r="F35" s="166"/>
      <c r="G35" s="167"/>
      <c r="H35" s="167"/>
      <c r="I35" s="167"/>
      <c r="J35" s="167"/>
      <c r="K35" s="167"/>
      <c r="L35" s="167"/>
      <c r="M35" s="119">
        <f>SUM(F35:L35)*E35</f>
        <v>0</v>
      </c>
      <c r="N35" s="120"/>
      <c r="O35" s="5">
        <f t="shared" si="2"/>
        <v>0</v>
      </c>
      <c r="P35" s="175"/>
      <c r="Q35" s="24"/>
    </row>
    <row r="36" spans="1:17" x14ac:dyDescent="0.2">
      <c r="A36" s="102" t="s">
        <v>15</v>
      </c>
      <c r="B36" s="103"/>
      <c r="C36" s="168"/>
      <c r="D36" s="164"/>
      <c r="E36" s="170"/>
      <c r="F36" s="168"/>
      <c r="G36" s="168"/>
      <c r="H36" s="168"/>
      <c r="I36" s="168"/>
      <c r="J36" s="168"/>
      <c r="K36" s="168"/>
      <c r="L36" s="164"/>
      <c r="M36" s="121"/>
      <c r="N36" s="23"/>
      <c r="O36" s="177"/>
      <c r="P36" s="176"/>
      <c r="Q36" s="24"/>
    </row>
    <row r="37" spans="1:17" ht="12.75" thickBot="1" x14ac:dyDescent="0.25">
      <c r="A37" s="81" t="s">
        <v>16</v>
      </c>
      <c r="B37" s="122"/>
      <c r="C37" s="169"/>
      <c r="D37" s="160"/>
      <c r="E37" s="171"/>
      <c r="F37" s="169"/>
      <c r="G37" s="169"/>
      <c r="H37" s="169"/>
      <c r="I37" s="169"/>
      <c r="J37" s="169"/>
      <c r="K37" s="169"/>
      <c r="L37" s="160"/>
      <c r="M37" s="119"/>
      <c r="N37" s="25"/>
      <c r="O37" s="176"/>
      <c r="P37" s="176"/>
      <c r="Q37" s="24"/>
    </row>
    <row r="38" spans="1:17" ht="18.75" customHeight="1" thickBot="1" x14ac:dyDescent="0.25">
      <c r="A38" s="194" t="s">
        <v>67</v>
      </c>
      <c r="B38" s="195"/>
      <c r="C38" s="195"/>
      <c r="D38" s="195"/>
      <c r="E38" s="195"/>
      <c r="F38" s="23"/>
      <c r="G38" s="23"/>
      <c r="H38" s="23"/>
      <c r="I38" s="23"/>
      <c r="J38" s="23"/>
      <c r="K38" s="23" t="s">
        <v>57</v>
      </c>
      <c r="L38" s="23"/>
      <c r="M38" s="123">
        <f>SUM(M22:M37)</f>
        <v>0</v>
      </c>
      <c r="N38" s="123">
        <f>SUM(N22:N37)</f>
        <v>0</v>
      </c>
      <c r="O38" s="123">
        <f>SUM(O22:O37)</f>
        <v>0</v>
      </c>
      <c r="P38" s="123">
        <f>SUM(P22:P37)</f>
        <v>0</v>
      </c>
      <c r="Q38" s="24"/>
    </row>
    <row r="39" spans="1:17" ht="5.25" customHeight="1" thickBot="1" x14ac:dyDescent="0.25">
      <c r="A39" s="124"/>
      <c r="B39" s="125"/>
      <c r="C39" s="125"/>
      <c r="D39" s="125"/>
      <c r="E39" s="1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4"/>
    </row>
    <row r="40" spans="1:17" ht="16.5" customHeight="1" thickBot="1" x14ac:dyDescent="0.25">
      <c r="A40" s="197" t="s">
        <v>34</v>
      </c>
      <c r="B40" s="197"/>
      <c r="C40" s="197"/>
      <c r="D40" s="197"/>
      <c r="E40" s="197"/>
      <c r="F40" s="42"/>
      <c r="G40" s="198">
        <f>M40+N40</f>
        <v>0</v>
      </c>
      <c r="H40" s="199"/>
      <c r="I40" s="42" t="s">
        <v>33</v>
      </c>
      <c r="J40" s="42"/>
      <c r="K40" s="42"/>
      <c r="L40" s="42"/>
      <c r="M40" s="126">
        <f>SUM(M22:M35)</f>
        <v>0</v>
      </c>
      <c r="N40" s="126">
        <f>SUM(N22:N35)</f>
        <v>0</v>
      </c>
      <c r="O40" s="127">
        <f>O38/0.1</f>
        <v>0</v>
      </c>
      <c r="P40" s="128"/>
      <c r="Q40" s="3"/>
    </row>
    <row r="41" spans="1:17" ht="3.75" customHeight="1" thickBot="1" x14ac:dyDescent="0.25">
      <c r="A41" s="200"/>
      <c r="B41" s="200"/>
      <c r="C41" s="200"/>
      <c r="D41" s="200"/>
      <c r="E41" s="200"/>
      <c r="F41" s="42"/>
      <c r="G41" s="201"/>
      <c r="H41" s="202"/>
      <c r="I41" s="42"/>
      <c r="J41" s="42"/>
      <c r="K41" s="42"/>
      <c r="L41" s="42"/>
      <c r="M41" s="42"/>
      <c r="N41" s="42"/>
      <c r="O41" s="129"/>
      <c r="P41" s="37"/>
      <c r="Q41" s="30"/>
    </row>
    <row r="42" spans="1:17" ht="16.5" customHeight="1" thickBot="1" x14ac:dyDescent="0.25">
      <c r="A42" s="47" t="s">
        <v>71</v>
      </c>
      <c r="B42" s="34"/>
      <c r="C42" s="130"/>
      <c r="D42" s="130"/>
      <c r="E42" s="130"/>
      <c r="F42" s="42"/>
      <c r="G42" s="204">
        <f>O38</f>
        <v>0</v>
      </c>
      <c r="H42" s="205"/>
      <c r="I42" s="42" t="s">
        <v>2</v>
      </c>
      <c r="J42" s="41"/>
      <c r="K42" s="41"/>
      <c r="L42" s="34"/>
      <c r="M42" s="131"/>
      <c r="N42" s="34"/>
      <c r="O42" s="132" t="s">
        <v>44</v>
      </c>
      <c r="P42" s="178"/>
      <c r="Q42" s="30"/>
    </row>
    <row r="43" spans="1:17" ht="15.75" customHeight="1" thickBot="1" x14ac:dyDescent="0.25">
      <c r="A43" s="34"/>
      <c r="B43" s="34"/>
      <c r="C43" s="34"/>
      <c r="D43" s="34"/>
      <c r="E43" s="34"/>
      <c r="F43" s="34"/>
      <c r="G43" s="34"/>
      <c r="H43" s="34"/>
      <c r="I43" s="42"/>
      <c r="J43" s="42"/>
      <c r="K43" s="42"/>
      <c r="L43" s="131"/>
      <c r="M43" s="131"/>
      <c r="N43" s="131"/>
      <c r="O43" s="133"/>
      <c r="P43" s="37"/>
      <c r="Q43" s="30"/>
    </row>
    <row r="44" spans="1:17" ht="14.25" thickBot="1" x14ac:dyDescent="0.25">
      <c r="A44" s="203" t="s">
        <v>17</v>
      </c>
      <c r="B44" s="203"/>
      <c r="C44" s="200"/>
      <c r="D44" s="200"/>
      <c r="E44" s="200"/>
      <c r="F44" s="53"/>
      <c r="G44" s="53" t="s">
        <v>69</v>
      </c>
      <c r="H44" s="53"/>
      <c r="I44" s="53"/>
      <c r="J44" s="53"/>
      <c r="K44" s="53"/>
      <c r="L44" s="53"/>
      <c r="M44" s="53"/>
      <c r="N44" s="134"/>
      <c r="O44" s="179"/>
      <c r="P44" s="47" t="s">
        <v>70</v>
      </c>
      <c r="Q44" s="30"/>
    </row>
    <row r="45" spans="1:17" ht="12.75" thickBot="1" x14ac:dyDescent="0.25">
      <c r="A45" s="136" t="s">
        <v>72</v>
      </c>
      <c r="B45" s="137"/>
      <c r="C45" s="130"/>
      <c r="D45" s="130"/>
      <c r="E45" s="130"/>
      <c r="F45" s="53"/>
      <c r="G45" s="53" t="s">
        <v>68</v>
      </c>
      <c r="H45" s="42"/>
      <c r="I45" s="42"/>
      <c r="J45" s="42"/>
      <c r="K45" s="42"/>
      <c r="L45" s="42"/>
      <c r="M45" s="42"/>
      <c r="N45" s="138"/>
      <c r="O45" s="139">
        <f>P38</f>
        <v>0</v>
      </c>
      <c r="P45" s="47"/>
      <c r="Q45" s="30"/>
    </row>
    <row r="46" spans="1:17" ht="12.75" thickBot="1" x14ac:dyDescent="0.25">
      <c r="A46" s="140" t="s">
        <v>75</v>
      </c>
      <c r="B46" s="34"/>
      <c r="C46" s="34"/>
      <c r="D46" s="34"/>
      <c r="E46" s="34"/>
      <c r="F46" s="34"/>
      <c r="G46" s="34"/>
      <c r="H46" s="34"/>
      <c r="I46" s="141"/>
      <c r="J46" s="34"/>
      <c r="K46" s="34"/>
      <c r="L46" s="34"/>
      <c r="M46" s="34"/>
      <c r="N46" s="142" t="s">
        <v>57</v>
      </c>
      <c r="O46" s="135">
        <f>SUM(O44:O45)</f>
        <v>0</v>
      </c>
      <c r="P46" s="141" t="s">
        <v>2</v>
      </c>
      <c r="Q46" s="30"/>
    </row>
    <row r="47" spans="1:17" ht="12.75" customHeight="1" x14ac:dyDescent="0.2">
      <c r="A47" s="136" t="s">
        <v>73</v>
      </c>
      <c r="B47" s="34"/>
      <c r="C47" s="130"/>
      <c r="D47" s="130"/>
      <c r="E47" s="130"/>
      <c r="F47" s="42"/>
      <c r="G47" s="25"/>
      <c r="H47" s="25"/>
      <c r="I47" s="42"/>
      <c r="J47" s="41"/>
      <c r="K47" s="41"/>
      <c r="L47" s="34"/>
      <c r="M47" s="131"/>
      <c r="N47" s="34"/>
      <c r="O47" s="132"/>
      <c r="P47" s="25"/>
      <c r="Q47" s="30"/>
    </row>
    <row r="48" spans="1:17" s="1" customFormat="1" ht="6" customHeight="1" x14ac:dyDescent="0.2">
      <c r="A48" s="143"/>
      <c r="B48" s="143"/>
      <c r="C48" s="144"/>
      <c r="D48" s="144"/>
      <c r="E48" s="144"/>
      <c r="F48" s="145"/>
      <c r="G48" s="145"/>
      <c r="H48" s="145"/>
      <c r="I48" s="145"/>
      <c r="J48" s="145"/>
      <c r="K48" s="145"/>
      <c r="L48" s="145"/>
      <c r="M48" s="145"/>
      <c r="N48" s="146"/>
      <c r="O48" s="146"/>
      <c r="P48" s="147"/>
      <c r="Q48" s="30"/>
    </row>
    <row r="49" spans="1:17" ht="5.85" customHeight="1" x14ac:dyDescent="0.2">
      <c r="A49" s="34"/>
      <c r="B49" s="34"/>
      <c r="C49" s="34"/>
      <c r="D49" s="34"/>
      <c r="E49" s="34"/>
      <c r="F49" s="37"/>
      <c r="G49" s="37"/>
      <c r="H49" s="37"/>
      <c r="I49" s="37"/>
      <c r="J49" s="148"/>
      <c r="K49" s="148"/>
      <c r="L49" s="141"/>
      <c r="M49" s="141"/>
      <c r="N49" s="141"/>
      <c r="O49" s="141"/>
      <c r="P49" s="37"/>
      <c r="Q49" s="30"/>
    </row>
    <row r="50" spans="1:17" ht="12" customHeight="1" x14ac:dyDescent="0.2">
      <c r="A50" s="137" t="s">
        <v>58</v>
      </c>
      <c r="B50" s="47" t="s">
        <v>61</v>
      </c>
      <c r="C50" s="130"/>
      <c r="D50" s="130"/>
      <c r="E50" s="130"/>
      <c r="F50" s="37"/>
      <c r="G50" s="37"/>
      <c r="H50" s="37"/>
      <c r="I50" s="37"/>
      <c r="J50" s="148"/>
      <c r="K50" s="148"/>
      <c r="L50" s="141"/>
      <c r="M50" s="141" t="s">
        <v>59</v>
      </c>
      <c r="N50" s="148">
        <v>500</v>
      </c>
      <c r="O50" s="149" t="s">
        <v>60</v>
      </c>
      <c r="P50" s="37"/>
      <c r="Q50" s="30"/>
    </row>
    <row r="51" spans="1:17" ht="6.2" customHeight="1" x14ac:dyDescent="0.2">
      <c r="A51" s="34"/>
      <c r="B51" s="34"/>
      <c r="C51" s="34"/>
      <c r="D51" s="34"/>
      <c r="E51" s="34"/>
      <c r="F51" s="37"/>
      <c r="G51" s="37"/>
      <c r="H51" s="37"/>
      <c r="I51" s="37"/>
      <c r="J51" s="150"/>
      <c r="K51" s="150"/>
      <c r="L51" s="47"/>
      <c r="M51" s="47"/>
      <c r="N51" s="47"/>
      <c r="O51" s="47"/>
      <c r="P51" s="34"/>
      <c r="Q51" s="30"/>
    </row>
    <row r="52" spans="1:17" x14ac:dyDescent="0.2">
      <c r="A52" s="34"/>
      <c r="B52" s="47" t="s">
        <v>62</v>
      </c>
      <c r="C52" s="130"/>
      <c r="D52" s="130"/>
      <c r="E52" s="130"/>
      <c r="F52" s="37"/>
      <c r="G52" s="37"/>
      <c r="H52" s="37"/>
      <c r="I52" s="37"/>
      <c r="J52" s="148"/>
      <c r="K52" s="148"/>
      <c r="L52" s="141"/>
      <c r="M52" s="34"/>
      <c r="N52" s="34"/>
      <c r="O52" s="34"/>
      <c r="P52" s="34"/>
      <c r="Q52" s="30"/>
    </row>
    <row r="53" spans="1:17" x14ac:dyDescent="0.2">
      <c r="A53" s="34"/>
      <c r="B53" s="151" t="s">
        <v>63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141" t="s">
        <v>59</v>
      </c>
      <c r="N53" s="148">
        <v>1000</v>
      </c>
      <c r="O53" s="149" t="s">
        <v>64</v>
      </c>
      <c r="P53" s="37"/>
      <c r="Q53" s="30"/>
    </row>
    <row r="54" spans="1:17" ht="6.2" customHeight="1" x14ac:dyDescent="0.2">
      <c r="A54" s="34"/>
      <c r="B54" s="34"/>
      <c r="C54" s="34"/>
      <c r="D54" s="34"/>
      <c r="E54" s="34"/>
      <c r="F54" s="37"/>
      <c r="G54" s="37"/>
      <c r="H54" s="37"/>
      <c r="I54" s="37"/>
      <c r="J54" s="150"/>
      <c r="K54" s="150"/>
      <c r="L54" s="47"/>
      <c r="M54" s="47"/>
      <c r="N54" s="47"/>
      <c r="O54" s="47"/>
      <c r="P54" s="34"/>
      <c r="Q54" s="30"/>
    </row>
    <row r="55" spans="1:17" x14ac:dyDescent="0.2">
      <c r="A55" s="34"/>
      <c r="B55" s="47" t="s">
        <v>66</v>
      </c>
      <c r="C55" s="130"/>
      <c r="D55" s="130"/>
      <c r="E55" s="130"/>
      <c r="F55" s="37"/>
      <c r="G55" s="37"/>
      <c r="H55" s="37"/>
      <c r="I55" s="37"/>
      <c r="J55" s="148"/>
      <c r="K55" s="148"/>
      <c r="L55" s="141"/>
      <c r="M55" s="141" t="s">
        <v>59</v>
      </c>
      <c r="N55" s="148">
        <v>100</v>
      </c>
      <c r="O55" s="149" t="s">
        <v>65</v>
      </c>
      <c r="P55" s="37"/>
      <c r="Q55" s="30"/>
    </row>
    <row r="56" spans="1:17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30"/>
    </row>
    <row r="57" spans="1:17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0"/>
    </row>
    <row r="58" spans="1:17" ht="16.899999999999999" customHeight="1" x14ac:dyDescent="0.2">
      <c r="A58" s="180"/>
      <c r="B58" s="180"/>
      <c r="C58" s="180"/>
      <c r="D58" s="180"/>
      <c r="E58" s="180"/>
      <c r="F58" s="34"/>
      <c r="G58" s="34"/>
      <c r="H58" s="34"/>
      <c r="I58" s="34"/>
      <c r="J58" s="34"/>
      <c r="K58" s="34"/>
      <c r="L58" s="34"/>
      <c r="M58" s="34"/>
      <c r="N58" s="37"/>
      <c r="O58" s="37"/>
      <c r="P58" s="34"/>
      <c r="Q58" s="30"/>
    </row>
    <row r="59" spans="1:17" x14ac:dyDescent="0.2">
      <c r="A59" s="38" t="s">
        <v>18</v>
      </c>
      <c r="B59" s="38"/>
      <c r="C59" s="38"/>
      <c r="D59" s="38"/>
      <c r="E59" s="3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0"/>
    </row>
    <row r="60" spans="1:17" ht="16.899999999999999" customHeight="1" x14ac:dyDescent="0.25">
      <c r="A60" s="180"/>
      <c r="B60" s="215"/>
      <c r="C60" s="215"/>
      <c r="D60" s="215"/>
      <c r="E60" s="215"/>
      <c r="F60" s="153"/>
      <c r="G60" s="153"/>
      <c r="H60" s="153"/>
      <c r="I60" s="180"/>
      <c r="J60" s="180"/>
      <c r="K60" s="180"/>
      <c r="L60" s="180"/>
      <c r="M60" s="180"/>
      <c r="N60" s="180"/>
      <c r="O60" s="180"/>
      <c r="P60" s="180"/>
      <c r="Q60" s="30"/>
    </row>
    <row r="61" spans="1:17" x14ac:dyDescent="0.2">
      <c r="A61" s="38" t="s">
        <v>19</v>
      </c>
      <c r="B61" s="38"/>
      <c r="C61" s="153"/>
      <c r="D61" s="153"/>
      <c r="E61" s="153"/>
      <c r="F61" s="153"/>
      <c r="G61" s="153"/>
      <c r="H61" s="153"/>
      <c r="I61" s="47" t="s">
        <v>20</v>
      </c>
      <c r="J61" s="37"/>
      <c r="K61" s="37"/>
      <c r="L61" s="37"/>
      <c r="M61" s="37"/>
      <c r="N61" s="37"/>
      <c r="O61" s="37"/>
      <c r="P61" s="37"/>
      <c r="Q61" s="30"/>
    </row>
    <row r="62" spans="1:17" x14ac:dyDescent="0.2">
      <c r="A62" s="1"/>
      <c r="B62" s="1"/>
      <c r="C62" s="1"/>
      <c r="D62" s="1"/>
      <c r="E62" s="1"/>
      <c r="F62" s="1"/>
      <c r="G62" s="1"/>
      <c r="H62" s="1"/>
    </row>
    <row r="63" spans="1:17" x14ac:dyDescent="0.2">
      <c r="A63" s="1"/>
      <c r="B63" s="1"/>
      <c r="C63" s="1"/>
      <c r="D63" s="1"/>
      <c r="E63" s="1"/>
      <c r="F63" s="1"/>
      <c r="G63" s="1"/>
      <c r="H63" s="1"/>
    </row>
    <row r="64" spans="1:17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</sheetData>
  <sheetProtection algorithmName="SHA-512" hashValue="xbk3uGY4EIUQMXWkKvwCrk1nJNeenU+Ls2P4cYqu5/02JlRsfQVCD5f+pVn89ywklQi87LLV0zzszv1OeBmMgw==" saltValue="cIqPAygdiS0ezPakX9VbjA==" spinCount="100000" sheet="1" objects="1" scenarios="1" selectLockedCells="1"/>
  <protectedRanges>
    <protectedRange sqref="I60:P60" name="Bereich13_1"/>
    <protectedRange sqref="A58:E58" name="Bereich11_1"/>
    <protectedRange sqref="O36:O37" name="Bereich9_1"/>
    <protectedRange sqref="C36:E39" name="Bereich7_1"/>
    <protectedRange sqref="F22:L35" name="Bereich5_1"/>
    <protectedRange sqref="G17 B16:F18 I16:P18 G16:H16 G18:H18" name="Bereich3_1"/>
    <protectedRange sqref="B12:L15" name="Bereich1_1"/>
    <protectedRange sqref="N11:P15 N8:Q8" name="Bereich2_1"/>
    <protectedRange sqref="F20:L20" name="Bereich4_1"/>
    <protectedRange sqref="F36:L39" name="Bereich6_1"/>
    <protectedRange sqref="O22:O35" name="Bereich8_1"/>
    <protectedRange sqref="P47 P42" name="Bereich10_1"/>
    <protectedRange sqref="A60:B60" name="Bereich12_1"/>
  </protectedRanges>
  <mergeCells count="21">
    <mergeCell ref="G40:H40"/>
    <mergeCell ref="A41:E41"/>
    <mergeCell ref="G41:H41"/>
    <mergeCell ref="A44:E44"/>
    <mergeCell ref="G42:H42"/>
    <mergeCell ref="A60:E60"/>
    <mergeCell ref="I60:P60"/>
    <mergeCell ref="M19:O19"/>
    <mergeCell ref="J8:M8"/>
    <mergeCell ref="C20:D20"/>
    <mergeCell ref="B12:L12"/>
    <mergeCell ref="B13:L13"/>
    <mergeCell ref="B14:L14"/>
    <mergeCell ref="N13:P13"/>
    <mergeCell ref="N14:P14"/>
    <mergeCell ref="B16:P16"/>
    <mergeCell ref="N8:P8"/>
    <mergeCell ref="A38:E38"/>
    <mergeCell ref="A58:E58"/>
    <mergeCell ref="F21:L21"/>
    <mergeCell ref="A40:E40"/>
  </mergeCells>
  <pageMargins left="0.43307086614173229" right="0.43307086614173229" top="0.35433070866141736" bottom="0.74803149606299213" header="0.31496062992125984" footer="0.31496062992125984"/>
  <pageSetup paperSize="9" orientation="portrait" r:id="rId1"/>
  <headerFooter>
    <oddFooter>&amp;L&amp;"Arial,Fett"&amp;8Wasserversorgung Stallikon&amp;R&amp;"Arial,Standard"&amp;8www.stallikon.ch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0"/>
  <sheetViews>
    <sheetView zoomScaleNormal="100" workbookViewId="0">
      <selection activeCell="BU8" sqref="BU8"/>
    </sheetView>
  </sheetViews>
  <sheetFormatPr baseColWidth="10" defaultColWidth="11.28515625" defaultRowHeight="15" x14ac:dyDescent="0.25"/>
  <cols>
    <col min="1" max="71" width="2.42578125" customWidth="1"/>
  </cols>
  <sheetData>
    <row r="1" spans="1:71" x14ac:dyDescent="0.25">
      <c r="A1" s="212" t="s">
        <v>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</row>
    <row r="2" spans="1:71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</row>
    <row r="3" spans="1:7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</row>
    <row r="4" spans="1:71" x14ac:dyDescent="0.25">
      <c r="A4" s="6"/>
    </row>
    <row r="5" spans="1:71" x14ac:dyDescent="0.25">
      <c r="A5" s="213" t="s">
        <v>37</v>
      </c>
      <c r="B5" s="214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9"/>
    </row>
    <row r="6" spans="1:71" ht="14.1" customHeight="1" x14ac:dyDescent="0.25">
      <c r="A6" s="213"/>
      <c r="B6" s="214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2"/>
    </row>
    <row r="7" spans="1:71" x14ac:dyDescent="0.25">
      <c r="A7" s="213"/>
      <c r="B7" s="214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2"/>
    </row>
    <row r="8" spans="1:71" x14ac:dyDescent="0.25">
      <c r="A8" s="213"/>
      <c r="B8" s="214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2"/>
    </row>
    <row r="9" spans="1:71" x14ac:dyDescent="0.25">
      <c r="A9" s="213"/>
      <c r="B9" s="214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2"/>
    </row>
    <row r="10" spans="1:71" x14ac:dyDescent="0.25">
      <c r="A10" s="213"/>
      <c r="B10" s="214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2"/>
    </row>
    <row r="11" spans="1:71" x14ac:dyDescent="0.25">
      <c r="A11" s="213"/>
      <c r="B11" s="214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2"/>
    </row>
    <row r="12" spans="1:71" x14ac:dyDescent="0.25">
      <c r="A12" s="213"/>
      <c r="B12" s="214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2"/>
    </row>
    <row r="13" spans="1:71" x14ac:dyDescent="0.25">
      <c r="A13" s="213"/>
      <c r="B13" s="214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5"/>
    </row>
    <row r="14" spans="1:71" x14ac:dyDescent="0.25">
      <c r="A14" s="213" t="s">
        <v>38</v>
      </c>
      <c r="B14" s="214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9"/>
    </row>
    <row r="15" spans="1:71" x14ac:dyDescent="0.25">
      <c r="A15" s="213"/>
      <c r="B15" s="214"/>
      <c r="C15" s="1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2"/>
    </row>
    <row r="16" spans="1:71" x14ac:dyDescent="0.25">
      <c r="A16" s="213"/>
      <c r="B16" s="214"/>
      <c r="C16" s="1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2"/>
    </row>
    <row r="17" spans="1:71" x14ac:dyDescent="0.25">
      <c r="A17" s="213"/>
      <c r="B17" s="214"/>
      <c r="C17" s="1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2"/>
    </row>
    <row r="18" spans="1:71" x14ac:dyDescent="0.25">
      <c r="A18" s="213"/>
      <c r="B18" s="214"/>
      <c r="C18" s="1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2"/>
    </row>
    <row r="19" spans="1:71" x14ac:dyDescent="0.25">
      <c r="A19" s="213"/>
      <c r="B19" s="214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</row>
    <row r="20" spans="1:71" x14ac:dyDescent="0.25">
      <c r="A20" s="213"/>
      <c r="B20" s="214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</row>
    <row r="21" spans="1:71" x14ac:dyDescent="0.25">
      <c r="A21" s="213"/>
      <c r="B21" s="214"/>
      <c r="C21" s="1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2"/>
    </row>
    <row r="22" spans="1:71" x14ac:dyDescent="0.25">
      <c r="A22" s="213"/>
      <c r="B22" s="214"/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5"/>
    </row>
    <row r="23" spans="1:71" x14ac:dyDescent="0.25">
      <c r="A23" s="213" t="s">
        <v>39</v>
      </c>
      <c r="B23" s="214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9"/>
    </row>
    <row r="24" spans="1:71" x14ac:dyDescent="0.25">
      <c r="A24" s="213"/>
      <c r="B24" s="214"/>
      <c r="C24" s="1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2"/>
    </row>
    <row r="25" spans="1:71" x14ac:dyDescent="0.25">
      <c r="A25" s="213"/>
      <c r="B25" s="214"/>
      <c r="C25" s="1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2"/>
    </row>
    <row r="26" spans="1:71" x14ac:dyDescent="0.25">
      <c r="A26" s="213"/>
      <c r="B26" s="214"/>
      <c r="C26" s="1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2"/>
    </row>
    <row r="27" spans="1:71" x14ac:dyDescent="0.25">
      <c r="A27" s="213"/>
      <c r="B27" s="214"/>
      <c r="C27" s="1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2"/>
    </row>
    <row r="28" spans="1:71" x14ac:dyDescent="0.25">
      <c r="A28" s="213"/>
      <c r="B28" s="214"/>
      <c r="C28" s="1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2"/>
    </row>
    <row r="29" spans="1:71" x14ac:dyDescent="0.25">
      <c r="A29" s="213"/>
      <c r="B29" s="214"/>
      <c r="C29" s="1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/>
    </row>
    <row r="30" spans="1:71" x14ac:dyDescent="0.25">
      <c r="A30" s="213"/>
      <c r="B30" s="214"/>
      <c r="C30" s="1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2"/>
    </row>
    <row r="31" spans="1:71" x14ac:dyDescent="0.25">
      <c r="A31" s="213"/>
      <c r="B31" s="214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5"/>
    </row>
    <row r="32" spans="1:71" x14ac:dyDescent="0.25">
      <c r="A32" s="213" t="s">
        <v>40</v>
      </c>
      <c r="B32" s="214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9"/>
    </row>
    <row r="33" spans="1:71" x14ac:dyDescent="0.25">
      <c r="A33" s="213"/>
      <c r="B33" s="214"/>
      <c r="C33" s="1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2"/>
    </row>
    <row r="34" spans="1:71" x14ac:dyDescent="0.25">
      <c r="A34" s="213"/>
      <c r="B34" s="214"/>
      <c r="C34" s="1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2"/>
    </row>
    <row r="35" spans="1:71" x14ac:dyDescent="0.25">
      <c r="A35" s="213"/>
      <c r="B35" s="214"/>
      <c r="C35" s="1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2"/>
    </row>
    <row r="36" spans="1:71" x14ac:dyDescent="0.25">
      <c r="A36" s="213"/>
      <c r="B36" s="214"/>
      <c r="C36" s="1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2"/>
    </row>
    <row r="37" spans="1:71" x14ac:dyDescent="0.25">
      <c r="A37" s="213"/>
      <c r="B37" s="214"/>
      <c r="C37" s="1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2"/>
    </row>
    <row r="38" spans="1:71" x14ac:dyDescent="0.25">
      <c r="A38" s="213"/>
      <c r="B38" s="214"/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2"/>
    </row>
    <row r="39" spans="1:71" x14ac:dyDescent="0.25">
      <c r="A39" s="213"/>
      <c r="B39" s="214"/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2"/>
    </row>
    <row r="40" spans="1:71" x14ac:dyDescent="0.25">
      <c r="A40" s="213"/>
      <c r="B40" s="214"/>
      <c r="C40" s="1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5"/>
    </row>
    <row r="41" spans="1:71" x14ac:dyDescent="0.25">
      <c r="A41" s="206" t="s">
        <v>41</v>
      </c>
      <c r="B41" s="207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9"/>
    </row>
    <row r="42" spans="1:71" x14ac:dyDescent="0.25">
      <c r="A42" s="208"/>
      <c r="B42" s="209"/>
      <c r="C42" s="1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2"/>
    </row>
    <row r="43" spans="1:71" x14ac:dyDescent="0.25">
      <c r="A43" s="208"/>
      <c r="B43" s="209"/>
      <c r="C43" s="1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2"/>
    </row>
    <row r="44" spans="1:71" x14ac:dyDescent="0.25">
      <c r="A44" s="208"/>
      <c r="B44" s="209"/>
      <c r="C44" s="1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2"/>
    </row>
    <row r="45" spans="1:71" x14ac:dyDescent="0.25">
      <c r="A45" s="208"/>
      <c r="B45" s="209"/>
      <c r="C45" s="1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2"/>
    </row>
    <row r="46" spans="1:71" x14ac:dyDescent="0.25">
      <c r="A46" s="208"/>
      <c r="B46" s="209"/>
      <c r="C46" s="1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2"/>
    </row>
    <row r="47" spans="1:71" x14ac:dyDescent="0.25">
      <c r="A47" s="208"/>
      <c r="B47" s="209"/>
      <c r="C47" s="1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2"/>
    </row>
    <row r="48" spans="1:71" x14ac:dyDescent="0.25">
      <c r="A48" s="208"/>
      <c r="B48" s="209"/>
      <c r="C48" s="1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2"/>
    </row>
    <row r="49" spans="1:71" x14ac:dyDescent="0.25">
      <c r="A49" s="208"/>
      <c r="B49" s="20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1"/>
    </row>
    <row r="50" spans="1:71" x14ac:dyDescent="0.25">
      <c r="A50" s="210"/>
      <c r="B50" s="211"/>
      <c r="C50" s="1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5"/>
    </row>
  </sheetData>
  <mergeCells count="6">
    <mergeCell ref="A41:B50"/>
    <mergeCell ref="A1:BS3"/>
    <mergeCell ref="A5:B13"/>
    <mergeCell ref="A14:B22"/>
    <mergeCell ref="A23:B31"/>
    <mergeCell ref="A32:B40"/>
  </mergeCells>
  <pageMargins left="0.25" right="0.25" top="0.75" bottom="0.75" header="0.3" footer="0.3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Loading Unite (LU)</vt:lpstr>
      <vt:lpstr>Schema</vt:lpstr>
      <vt:lpstr>'Loading Unite (LU)'!Druckbereich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Brawand</dc:creator>
  <cp:lastModifiedBy>--</cp:lastModifiedBy>
  <cp:lastPrinted>2020-09-06T13:08:31Z</cp:lastPrinted>
  <dcterms:created xsi:type="dcterms:W3CDTF">2012-07-18T08:18:10Z</dcterms:created>
  <dcterms:modified xsi:type="dcterms:W3CDTF">2020-09-07T06:00:52Z</dcterms:modified>
</cp:coreProperties>
</file>